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 activeTab="2"/>
  </bookViews>
  <sheets>
    <sheet name="วิทย์" sheetId="1" r:id="rId1"/>
    <sheet name="ทำนุ" sheetId="4" r:id="rId2"/>
    <sheet name="บริการวิชาการ" sheetId="3" r:id="rId3"/>
  </sheets>
  <definedNames>
    <definedName name="_xlnm.Print_Titles" localSheetId="2">บริการวิชาการ!$5:$6</definedName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H18" i="1" l="1"/>
  <c r="H12" i="3" l="1"/>
  <c r="H11" i="3"/>
  <c r="H10" i="3"/>
  <c r="H9" i="3"/>
  <c r="H8" i="3"/>
  <c r="H9" i="4"/>
  <c r="H8" i="4"/>
  <c r="H7" i="4"/>
  <c r="H20" i="1"/>
  <c r="H19" i="1"/>
  <c r="H17" i="1" l="1"/>
  <c r="H16" i="1"/>
  <c r="H15" i="1"/>
  <c r="H13" i="1"/>
  <c r="H12" i="1"/>
  <c r="H11" i="1"/>
  <c r="H9" i="1"/>
  <c r="H8" i="1"/>
  <c r="D24" i="1" l="1"/>
  <c r="C24" i="1"/>
  <c r="C13" i="3" l="1"/>
  <c r="D10" i="4"/>
  <c r="C10" i="4"/>
</calcChain>
</file>

<file path=xl/sharedStrings.xml><?xml version="1.0" encoding="utf-8"?>
<sst xmlns="http://schemas.openxmlformats.org/spreadsheetml/2006/main" count="201" uniqueCount="101">
  <si>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</si>
  <si>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</si>
  <si>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</si>
  <si>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</si>
  <si>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</si>
  <si>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</si>
  <si>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</si>
  <si>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</si>
  <si>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</si>
  <si>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</si>
  <si>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</si>
  <si>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</si>
  <si>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</si>
  <si>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</si>
  <si>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</si>
  <si>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</si>
  <si>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</si>
  <si>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</si>
  <si>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คณะอุตสาหกรรมเกษตร</t>
  </si>
  <si>
    <t>รวมทั้งสิ้น</t>
  </si>
  <si>
    <t>(โครงการบริการวิชาการ)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</si>
  <si>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</si>
  <si>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</si>
  <si>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</si>
  <si>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</si>
  <si>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</si>
  <si>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</si>
  <si>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</si>
  <si>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</si>
  <si>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</si>
  <si>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โครงการพัฒนาอาชีพทางด้านอุตสาหกรรมเกษตรในชุมชนแปรรูป
จากขนาบนากแบบยั่งยืน</t>
  </si>
  <si>
    <t>ธ.ค 61</t>
  </si>
  <si>
    <t>ก.พ 62</t>
  </si>
  <si>
    <t>ม.ค 62</t>
  </si>
  <si>
    <t>ส.ค 62</t>
  </si>
  <si>
    <t>เม.ย 62</t>
  </si>
  <si>
    <t>ต.ค 61</t>
  </si>
  <si>
    <t xml:space="preserve"> -</t>
  </si>
  <si>
    <t>ผศ.ดวงเดือน สงฤทธิ์ 081-0957532</t>
  </si>
  <si>
    <t>ก.ค 62</t>
  </si>
  <si>
    <t>น.ส.ฐิตารีย์ สมรูป 081-7666361</t>
  </si>
  <si>
    <t>นางสาวฐิตารีย์ สมรูป 081-7666361</t>
  </si>
  <si>
    <t>มิ.ย 62</t>
  </si>
  <si>
    <t>มี.ค 62</t>
  </si>
  <si>
    <t>ความพึงพอใจของผู้เข้าร่วมโครงการไม่น้อยร้อยละ 80</t>
  </si>
  <si>
    <t>พ.ค 62</t>
  </si>
  <si>
    <t>ผศ.จรีพร เชื้อเจ็ดตน 090-1606599</t>
  </si>
  <si>
    <t>ผศ.จรีพร เชื้อเจ็ดตน  090-1606599</t>
  </si>
  <si>
    <t>ดร.สายใจ แก้วอ่อน 089-8935520</t>
  </si>
  <si>
    <t>นายศรีอุบล ทองประดิษฐ์ 089-2220558</t>
  </si>
  <si>
    <t>ผศ.ดร.สุภาษิต ชูกลิ่น 086-9655608</t>
  </si>
  <si>
    <t>นางสาวสุวิจักขณ์  ห่านศรีวิจิตร 095-4659792</t>
  </si>
  <si>
    <t xml:space="preserve"> - ความพึงพอใจของผู้เข้าร่วมโครงการไม่น้อยกว่าร้อยละ 80               - ได้ผลิตภัณฑ์ข้าวตอก ขนมลา และ ข้าวต้มลูกโยน ที่มีมูลค่าเพิ่ม</t>
  </si>
  <si>
    <t>ค่ายอาสา อก.รวมใจพัฒนาชุมชน</t>
  </si>
  <si>
    <t>พัฒนาผลิตภัณฑ์อาหารที่ใช้ในงานประเพณีสำคัญ
ของจังหวัดนครศรีธรรมราชเพื่อสร้างมูลค่าเพิ่ม</t>
  </si>
  <si>
    <t>ค่ายพัฒนาศักยภาพนักศึกษาด้านคุณธรรม จริยธรรม</t>
  </si>
  <si>
    <t>สร้างสรรค์ขบวนพาเหรดศรีวิชัยเกมส์ ครั้งที่ 12</t>
  </si>
  <si>
    <t xml:space="preserve">ปัจฉิมนิเทศนักศึกษา </t>
  </si>
  <si>
    <t xml:space="preserve">ปฐมนิเทศนักศึกษาใหม่ </t>
  </si>
  <si>
    <t>แข่งขันกีฬาภายใน มทร.ศรีวิชัย ครั้งที่ 12</t>
  </si>
  <si>
    <t>การอบรมเชิงปฏิบัติการเพื่อพัฒนาศักยภาพ
ด้านสมรรถนะของนักศึกษา</t>
  </si>
  <si>
    <t>ประชุมเชิงปฏิบัติการการทำงานเป็นทีมและการมีส่วนร่วม
ในการพัฒนาคณะอุตสาหกรรมเกษตร</t>
  </si>
  <si>
    <t>นิทรรศการวิชาการด้านอุตสาหกรรมเกษตร</t>
  </si>
  <si>
    <t>การปรับปรุงและพัฒนาหลักสูตรใหม่
เพื่อให้สอดคล้องกับการจัดการเรียนการสอนในศตวรรษที่ 21</t>
  </si>
  <si>
    <t>นางดวงชีวัน มนตราลักษณ์ 086-2761394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</si>
  <si>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การปรับปรุงและพัฒนาหลักสูตรใหม่
เพื่อให้สอดคล้องกับการจัดการเรียนการสอนในศตวรรษที่ 21 ครั้งที่ 1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</si>
  <si>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การปรับปรุงและพัฒนาหลักสูตรใหม่
เพื่อให้สอดคล้องกับการจัดการเรียนการสอนในศตวรรษที่ 21 ครั้งที่ 2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</si>
  <si>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นิทรรศการวิชาการด้านอุตสาหกรรมเกษตร ครั้งที่ 1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</si>
  <si>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นิทรรศการวิชาการด้านอุตสาหกรรมเกษตร ครั้งที่ 2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</si>
  <si>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การพัฒนาสมรรถนะด้านเทคโนโลยีสารสนเทศ (IT)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</si>
  <si>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การพัฒนาสมรรถนะด้านภาษาอังกฤษ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</si>
  <si>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การอบรมเชิงปฏิบัติการเพื่อพัฒนาสมรรถนะวิชาชีพ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</si>
  <si>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ประชาธิปไตยและความโปร่งใสในการทำงาน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</si>
  <si>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อบรมเชิงปฏิบัติการการพัฒนาบุคลิกภาพ
และเทคนิคการสมัครงาน</t>
    </r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</si>
  <si>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</si>
  <si>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</si>
  <si>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ผู้เข้าร่วมโครงการโครงการมีความพึงพอใจต่อความรู้ที่ได้รับจากนิทรรศการอย่างน้อยร้อยละ 80</t>
  </si>
  <si>
    <t xml:space="preserve"> - อย่างน้อยร้อยละ 80 ของผู้เข้าร่วมโครงการได้รับความรู้เพิ่มขึ้น 
 - นักศึกษามีความเข้าใจเกี่ยวกับบทบาท หน้าที่ และสิทธิประโยชน์ของตนในมหาวิทยาลัย 
 - นักศึกษามีความเข้าใจเกี่ยวกับบทบาท หน้าที่ และสิทธิประโยชน์ของตนในสังคมภายนอก 
 - ระบอบประชาธิปไตยในสถานศึกษา และความโปร่งใสในการทำงาน 
 - ผู้เข้าร่วมโครงการมีแผนในการพัฒนาบุคลิกภาพ</t>
  </si>
  <si>
    <t xml:space="preserve"> - ผู้เข้าร่วมโครงการสามารถนำความรู้ไปใช้ประโยชน์ได้อยู่ในระดับมาก 
 - นักศึกษาเห็นความสำคัญของระบอบประชาธิปไตย และปฏิบัติตนเป็นพลเมืองดีของประเทศ 
 - นักศึกษามีบุคลิกดี ทำให้เกิดความมั่นใจในตนเอง</t>
  </si>
  <si>
    <t xml:space="preserve"> - อย่างน้อยร้อยละ 80 ของผู้เข้าร่วมโครงการได้รับความรู้เพิ่มขึ้น
 - นักศึกษามีความเข้าใจเกี่ยวกับบทบาท หน้าที่ และสิทธิประโยชน์ของตนในมหาวิทยาลัย 
 - นักศึกษามีความเข้าใจเกี่ยวกับบทบาท หน้าที่ และสิทธิประโยชน์ของตนในสังคมภายนอก 
 - ระบอบประชาธิปไตยในสถานศึกษา และความโปร่งใสในการทำงาน 
 - ผู้เข้าร่วมโครงการมีแผนในการพัฒนาบุคลิกภาพ</t>
  </si>
  <si>
    <t xml:space="preserve"> - นักศึกษามีสุขภาพที่แข็งแรงห่างไกลยาเสพติด
 - ผู้เข้าร่วมโครงการได้รับรางวัลจากการประกวด แข่งขัน อย่างน้อย 1 รางวัล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</si>
  <si>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</si>
  <si>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 xml:space="preserve"> - อย่างน้อยร้อยละ 80 ของผู้ที่เข้าร่วมโครงการได้รับความรู้เพิ่มขึ้น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</si>
  <si>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
 - มีจิตอาสา
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</si>
  <si>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</t>
  </si>
  <si>
    <t xml:space="preserve"> - อย่างน้อยร้อยละ 80 ของผู้ที่เข้าร่วมโครงการได้รับความรู้เพิ่มขึ้น </t>
  </si>
  <si>
    <r>
      <rPr>
        <i/>
        <u/>
        <sz val="14"/>
        <color rgb="FFFF0000"/>
        <rFont val="TH SarabunPSK"/>
        <family val="2"/>
      </rPr>
      <t>กิจกรรมย่อยที่ 1</t>
    </r>
    <r>
      <rPr>
        <i/>
        <sz val="14"/>
        <color rgb="FFFF0000"/>
        <rFont val="TH SarabunPSK"/>
        <family val="2"/>
      </rPr>
      <t xml:space="preserve"> การพัฒนากลุ่มเกษตรกรผู้แปรรูปน้ำตาลจาก
เพื่อการเป็นผู้ประกอบการอย่างมืออาชีพ</t>
    </r>
  </si>
  <si>
    <r>
      <rPr>
        <i/>
        <u/>
        <sz val="14"/>
        <color rgb="FFFF0000"/>
        <rFont val="TH SarabunPSK"/>
        <family val="2"/>
      </rPr>
      <t>กิจกรรมย่อยที่ 2</t>
    </r>
    <r>
      <rPr>
        <i/>
        <sz val="14"/>
        <color rgb="FFFF0000"/>
        <rFont val="TH SarabunPSK"/>
        <family val="2"/>
      </rPr>
      <t xml:space="preserve"> การฝึกอบรมเชิงปฏิบัติการการผลิตเครื่องดื่ม 
"จากเวนิกาไซเดอร์ (vinegar)" </t>
    </r>
  </si>
  <si>
    <r>
      <rPr>
        <i/>
        <u/>
        <sz val="14"/>
        <color rgb="FFFF0000"/>
        <rFont val="TH SarabunPSK"/>
        <family val="2"/>
      </rPr>
      <t>กิจกรรมย่อยที่ 3</t>
    </r>
    <r>
      <rPr>
        <i/>
        <sz val="14"/>
        <color rgb="FFFF0000"/>
        <rFont val="TH SarabunPSK"/>
        <family val="2"/>
      </rPr>
      <t xml:space="preserve"> การผลิตเครื่องปรุงรสมิรินจากน้ำตาลจาก </t>
    </r>
  </si>
  <si>
    <r>
      <rPr>
        <i/>
        <u/>
        <sz val="14"/>
        <color rgb="FFFF0000"/>
        <rFont val="TH SarabunPSK"/>
        <family val="2"/>
      </rPr>
      <t>กิจกรรมย่อยที่ 4</t>
    </r>
    <r>
      <rPr>
        <i/>
        <sz val="14"/>
        <color rgb="FFFF0000"/>
        <rFont val="TH SarabunPSK"/>
        <family val="2"/>
      </rPr>
      <t xml:space="preserve"> การพัฒนาบรรจุภัณฑ์และการยืดอายุการเก็บรักษา
ผลิตภัณฑ์ไซรัป (syrup) เวนิกาไซเดอร์ (vinegar cider) และมิริน (mirin)</t>
    </r>
  </si>
  <si>
    <r>
      <rPr>
        <i/>
        <u/>
        <sz val="14"/>
        <color rgb="FFFF0000"/>
        <rFont val="TH SarabunPSK"/>
        <family val="2"/>
      </rPr>
      <t>กิจกรรมย่อยที่ 5</t>
    </r>
    <r>
      <rPr>
        <i/>
        <sz val="14"/>
        <color rgb="FFFF0000"/>
        <rFont val="TH SarabunPSK"/>
        <family val="2"/>
      </rPr>
      <t xml:space="preserve"> การติดตาม ประเมินผลการนำความรู้ไปใช้ประโยชน์ 
และสรุปผล</t>
    </r>
  </si>
  <si>
    <t xml:space="preserve"> - กลุ่มเกษตรกรผู้ปลูกและแปรรูปจาก ต.ขนาบนาก อ.ปากพนัง จ.นครศรีธรรมราช จำนวน 15 คน สามารถคิดต้นทุนการตลาดของผลิตภัณฑ์ และมีช่องทางการจัดจำหน่ายผลิตภัณฑ์ ได้
 - ผู้เข้าร่วมโครงการทุกคนบอกประเด็นความรู้ที่ได้รับ อย่างน้อย 1 เรื่อง</t>
  </si>
  <si>
    <t xml:space="preserve"> - ทำให้กลุ่มผู้ประกอบการแปรรูปจาก ต.ขนาบนาก อ.ปากพนัง จ.นครศรีธรรมราช ได้รับความรู้ด้านการคำนวณต้นทุนอย่างถูกวิธีและช่องทางการจำหน่ายอย่างเหมาะสม
 - ผู้เข้าร่วมโครงการสามารถนำความรู้ไปใช้ประโยชน์ได้อยู่ในระดับมาก</t>
  </si>
  <si>
    <t xml:space="preserve"> - กลุ่มเกษตรกรผู้ปลูกและแปรรูปจาก ต.ขนาบนาก อ.ปากพนัง จ.นครศรีธรรมราช จำนวน 15 คน  สามารถผลิตเครื่องดื่ม”จากเวนิกาไซเดอร์”เพื่อจำหน่ายได้
 - อย่างน้อยร้อยละ 80 ของผู้เข้าร่วมโครงการได้รับความรู้เพิ่มขึ้น</t>
  </si>
  <si>
    <t xml:space="preserve"> - ได้เครื่องดื่ม”จากเวนิกาไซเดอร์”พร้อมบรรจุภัณฑ์ที่สามารถจำหน่ายได้
 - ผู้เข้าร่วมโครงการสามารถนำความรู้ไปใช้ประโยชน์ได้อยู่ในระดับมาก</t>
  </si>
  <si>
    <t xml:space="preserve"> - กลุ่มเกษตรกรผู้ปลูกและแปรรูปจาก ต.ขนาบนาก อ.ปากพนัง จ.นครศรีธรรมราช จำนวน 15 คน  สามารถผลิตเครื่องปรุงรสมิรินจากน้ำตาลจากเพื่อจำหน่ายได้
 - ผู้เข้าร่วมโครงการทุกคนบอกประเด็นความรู้ที่ได้รับ อย่างน้อย 1 เรื่อง</t>
  </si>
  <si>
    <t xml:space="preserve"> - ได้ผลิตภัณฑ์เครื่องปรุงรสมิรินจากน้ำตาลจากพร้อมบรรจุภัณฑ์ที่สามารถจำหน่ายได้
 - ผู้เข้าร่วมโครงการสามารถนำความรู้ไปใช้ประโยชน์ได้อยู่ในระดับมาก</t>
  </si>
  <si>
    <t xml:space="preserve"> - เกษตรกรผู้ปลูกและแปรรูปจาก ต.ขนาบนาก อ.ปากพนัง จ.นครศรีธรรมราช เข้ารับการฝึกอบรมไม่น้อยกว่า  15 คน  และมีความรู้ความเข้าใจเกี่ยวกับการเลือกใช้บรรจุภัณฑ์และการยืดอายุการเก็บรักษา ไม่น้อยกว่า 80%
 - ผู้เข้าร่วมโครงการทุกคนบอกประเด็นความรู้ที่ได้รับ อย่างน้อย 1 เรื่อง
</t>
  </si>
  <si>
    <t xml:space="preserve"> - สามารถนำความรู้ที่ได้ไปปรับปรุงและพัฒนาบรรจุภัณฑ์สำหรับผลิตภัณฑ์ไซรัป เวนิกา ไซเดอร์และมิรินได้อย่างเหมาะสม
 - ผู้เข้าร่วมโครงการสามารถนำความรู้ไปใช้ประโยชน์ได้อยู่ในระดับมาก</t>
  </si>
  <si>
    <t xml:space="preserve"> - กลุ่มเกษตรกรผู้ปลูกและแปรรูปจาก ต.ขนาบนาก อ.ปากพนัง จ.นครศรีธรรมราช ไม่น้อยกว่า 15 คน  มีส่วนร่วมในการเสวนาและสรุปผลการดำเนินงาน
 - ผู้เข้าร่วมโครงการทุกคนบอกประเด็นความรู้ที่ได้รับ อย่างน้อย 1 เรื่อง
</t>
  </si>
  <si>
    <t xml:space="preserve"> - สามารถวิเคราะห์ผลการดำเนินงานได้ด้วยตนเอง และนำไปจัดทำแผนการปรับปรุงในปีต่อไป
- ผู้เข้าร่วมโครงการสามารถนำความรู้ไปใช้ประโยชน์ได้อยู่ในระดับมาก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</si>
</sst>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rgb="FFFF0000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name val="TH SarabunPSK"/>
      <family val="2"/>
    </font>
    <font>
      <i/>
      <sz val="16"/>
      <color rgb="FFFF0000"/>
      <name val="TH SarabunPSK"/>
      <family val="2"/>
    </font>
    <font>
      <sz val="16"/>
      <color rgb="FF0070C0"/>
      <name val="TH SarabunPSK"/>
      <family val="2"/>
    </font>
    <font>
      <i/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i/>
      <u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5" fillId="0" borderId="0"/>
    <xf numFmtId="0" fontId="5" fillId="0" borderId="0"/>
    <xf numFmtId="0" fontId="3" fillId="0" borderId="0"/>
    <xf numFmtId="0" fontId="6" fillId="0" borderId="0"/>
  </cellStyleXfs>
  <cellXfs count="127">
    <xf numFmtId="0" fontId="0" fillId="0" borderId="0" xfId="0"/>
    <xf numFmtId="0" fontId="2" fillId="0" borderId="0" xfId="0" applyFont="1"/>
    <xf numFmtId="0" fontId="8" fillId="0" borderId="1" xfId="0" applyFont="1" applyBorder="1" applyAlignment="1">
      <alignment vertical="top" wrapText="1"/>
    </xf>
    <xf numFmtId="0" fontId="8" fillId="0" borderId="0" xfId="0" applyFont="1"/>
    <xf numFmtId="0" fontId="7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41" fontId="10" fillId="2" borderId="1" xfId="1" applyNumberFormat="1" applyFont="1" applyFill="1" applyBorder="1" applyAlignment="1">
      <alignment horizontal="right" vertical="top"/>
    </xf>
    <xf numFmtId="0" fontId="8" fillId="0" borderId="1" xfId="0" applyFont="1" applyBorder="1"/>
    <xf numFmtId="0" fontId="11" fillId="2" borderId="1" xfId="0" applyFont="1" applyFill="1" applyBorder="1" applyAlignment="1">
      <alignment vertical="top" wrapText="1"/>
    </xf>
    <xf numFmtId="41" fontId="11" fillId="2" borderId="1" xfId="1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8" fillId="0" borderId="0" xfId="0" applyFont="1" applyBorder="1"/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vertical="top" wrapText="1"/>
    </xf>
    <xf numFmtId="49" fontId="14" fillId="0" borderId="1" xfId="1" applyNumberFormat="1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41" fontId="16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0" fillId="0" borderId="0" xfId="0" applyFont="1" applyBorder="1"/>
    <xf numFmtId="41" fontId="12" fillId="0" borderId="1" xfId="4" applyNumberFormat="1" applyFont="1" applyBorder="1" applyAlignment="1">
      <alignment horizontal="center" vertical="top"/>
    </xf>
    <xf numFmtId="41" fontId="14" fillId="0" borderId="1" xfId="2" applyNumberFormat="1" applyFont="1" applyBorder="1" applyAlignment="1">
      <alignment horizontal="center" vertical="top"/>
    </xf>
    <xf numFmtId="41" fontId="8" fillId="0" borderId="1" xfId="0" applyNumberFormat="1" applyFont="1" applyBorder="1" applyAlignment="1">
      <alignment vertical="top"/>
    </xf>
    <xf numFmtId="17" fontId="8" fillId="0" borderId="2" xfId="0" applyNumberFormat="1" applyFont="1" applyBorder="1" applyAlignment="1">
      <alignment horizontal="center" vertical="top"/>
    </xf>
    <xf numFmtId="41" fontId="12" fillId="0" borderId="1" xfId="4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1" fontId="7" fillId="0" borderId="0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vertical="top" wrapText="1"/>
    </xf>
    <xf numFmtId="41" fontId="12" fillId="2" borderId="2" xfId="4" applyNumberFormat="1" applyFont="1" applyFill="1" applyBorder="1" applyAlignment="1">
      <alignment horizontal="left" vertical="center"/>
    </xf>
    <xf numFmtId="41" fontId="14" fillId="0" borderId="2" xfId="2" applyNumberFormat="1" applyFont="1" applyBorder="1" applyAlignment="1">
      <alignment horizontal="center" vertical="top"/>
    </xf>
    <xf numFmtId="0" fontId="8" fillId="0" borderId="2" xfId="0" applyFont="1" applyBorder="1"/>
    <xf numFmtId="49" fontId="14" fillId="0" borderId="2" xfId="5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left" vertical="top" wrapText="1"/>
    </xf>
    <xf numFmtId="41" fontId="19" fillId="0" borderId="1" xfId="4" applyNumberFormat="1" applyFont="1" applyFill="1" applyBorder="1" applyAlignment="1">
      <alignment horizontal="center" vertical="top" wrapText="1"/>
    </xf>
    <xf numFmtId="41" fontId="12" fillId="2" borderId="1" xfId="4" applyNumberFormat="1" applyFont="1" applyFill="1" applyBorder="1" applyAlignment="1">
      <alignment horizontal="left" vertical="center"/>
    </xf>
    <xf numFmtId="49" fontId="14" fillId="0" borderId="1" xfId="5" applyNumberFormat="1" applyFont="1" applyFill="1" applyBorder="1" applyAlignment="1">
      <alignment horizontal="left" vertical="top" wrapText="1"/>
    </xf>
    <xf numFmtId="0" fontId="12" fillId="0" borderId="1" xfId="0" applyNumberFormat="1" applyFont="1" applyBorder="1" applyAlignment="1">
      <alignment vertical="top"/>
    </xf>
    <xf numFmtId="41" fontId="12" fillId="0" borderId="3" xfId="4" applyNumberFormat="1" applyFont="1" applyFill="1" applyBorder="1" applyAlignment="1">
      <alignment horizontal="left" vertical="center"/>
    </xf>
    <xf numFmtId="41" fontId="14" fillId="0" borderId="3" xfId="2" applyNumberFormat="1" applyFont="1" applyFill="1" applyBorder="1" applyAlignment="1">
      <alignment horizontal="center" vertical="top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49" fontId="14" fillId="0" borderId="3" xfId="4" applyNumberFormat="1" applyFont="1" applyBorder="1" applyAlignment="1">
      <alignment horizontal="left" vertical="top" wrapText="1"/>
    </xf>
    <xf numFmtId="49" fontId="14" fillId="0" borderId="1" xfId="5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top" wrapText="1"/>
    </xf>
    <xf numFmtId="49" fontId="14" fillId="0" borderId="1" xfId="2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187" fontId="14" fillId="0" borderId="1" xfId="0" applyNumberFormat="1" applyFont="1" applyFill="1" applyBorder="1" applyAlignment="1">
      <alignment horizontal="left" vertical="top" wrapText="1"/>
    </xf>
    <xf numFmtId="187" fontId="12" fillId="0" borderId="3" xfId="0" applyNumberFormat="1" applyFont="1" applyFill="1" applyBorder="1" applyAlignment="1">
      <alignment horizontal="left" vertical="top"/>
    </xf>
    <xf numFmtId="0" fontId="18" fillId="0" borderId="1" xfId="0" applyNumberFormat="1" applyFont="1" applyBorder="1" applyAlignment="1">
      <alignment horizontal="center" vertical="center" wrapText="1"/>
    </xf>
    <xf numFmtId="41" fontId="1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12" applyFont="1" applyFill="1" applyBorder="1" applyAlignment="1">
      <alignment horizontal="left" vertical="top" wrapText="1"/>
    </xf>
    <xf numFmtId="41" fontId="12" fillId="0" borderId="0" xfId="4" applyNumberFormat="1" applyFont="1" applyFill="1" applyBorder="1" applyAlignment="1">
      <alignment horizontal="left" vertical="center"/>
    </xf>
    <xf numFmtId="187" fontId="12" fillId="0" borderId="0" xfId="0" applyNumberFormat="1" applyFont="1" applyBorder="1" applyAlignment="1">
      <alignment horizontal="left" vertical="top"/>
    </xf>
    <xf numFmtId="187" fontId="20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188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41" fontId="12" fillId="0" borderId="1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49" fontId="12" fillId="0" borderId="5" xfId="4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1" fontId="12" fillId="0" borderId="1" xfId="1" applyNumberFormat="1" applyFont="1" applyBorder="1" applyAlignment="1">
      <alignment vertical="top"/>
    </xf>
    <xf numFmtId="49" fontId="12" fillId="0" borderId="1" xfId="4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12" fillId="0" borderId="1" xfId="12" applyNumberFormat="1" applyFont="1" applyFill="1" applyBorder="1" applyAlignment="1">
      <alignment vertical="top" wrapText="1"/>
    </xf>
    <xf numFmtId="41" fontId="12" fillId="2" borderId="1" xfId="12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88" fontId="10" fillId="2" borderId="1" xfId="0" applyNumberFormat="1" applyFont="1" applyFill="1" applyBorder="1" applyAlignment="1">
      <alignment horizontal="center" vertical="top"/>
    </xf>
    <xf numFmtId="41" fontId="22" fillId="2" borderId="1" xfId="4" applyNumberFormat="1" applyFont="1" applyFill="1" applyBorder="1" applyAlignment="1">
      <alignment horizontal="left" vertical="center"/>
    </xf>
    <xf numFmtId="41" fontId="23" fillId="0" borderId="1" xfId="2" applyNumberFormat="1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41" fontId="22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41" fontId="22" fillId="0" borderId="1" xfId="4" applyNumberFormat="1" applyFont="1" applyFill="1" applyBorder="1" applyAlignment="1">
      <alignment horizontal="left" vertical="top"/>
    </xf>
    <xf numFmtId="41" fontId="23" fillId="0" borderId="1" xfId="2" applyNumberFormat="1" applyFont="1" applyFill="1" applyBorder="1" applyAlignment="1">
      <alignment horizontal="center" vertical="top"/>
    </xf>
    <xf numFmtId="41" fontId="22" fillId="0" borderId="1" xfId="4" applyNumberFormat="1" applyFont="1" applyFill="1" applyBorder="1" applyAlignment="1">
      <alignment horizontal="left" vertical="center"/>
    </xf>
    <xf numFmtId="41" fontId="22" fillId="2" borderId="1" xfId="4" applyNumberFormat="1" applyFont="1" applyFill="1" applyBorder="1" applyAlignment="1">
      <alignment horizontal="left" vertical="top"/>
    </xf>
    <xf numFmtId="17" fontId="22" fillId="0" borderId="1" xfId="0" applyNumberFormat="1" applyFont="1" applyBorder="1" applyAlignment="1">
      <alignment horizontal="center" vertical="top"/>
    </xf>
    <xf numFmtId="0" fontId="12" fillId="4" borderId="5" xfId="12" applyNumberFormat="1" applyFont="1" applyFill="1" applyBorder="1" applyAlignment="1">
      <alignment vertical="top" wrapText="1"/>
    </xf>
    <xf numFmtId="41" fontId="12" fillId="4" borderId="6" xfId="4" applyNumberFormat="1" applyFont="1" applyFill="1" applyBorder="1" applyAlignment="1">
      <alignment horizontal="center" vertical="top" wrapText="1"/>
    </xf>
    <xf numFmtId="41" fontId="12" fillId="4" borderId="1" xfId="4" applyNumberFormat="1" applyFont="1" applyFill="1" applyBorder="1" applyAlignment="1">
      <alignment horizontal="left" vertical="top"/>
    </xf>
    <xf numFmtId="41" fontId="14" fillId="4" borderId="1" xfId="2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0" fontId="8" fillId="4" borderId="0" xfId="0" applyFont="1" applyFill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41" fontId="12" fillId="4" borderId="1" xfId="0" applyNumberFormat="1" applyFont="1" applyFill="1" applyBorder="1" applyAlignment="1">
      <alignment horizontal="center" vertical="center" wrapText="1"/>
    </xf>
    <xf numFmtId="41" fontId="12" fillId="4" borderId="1" xfId="4" applyNumberFormat="1" applyFont="1" applyFill="1" applyBorder="1" applyAlignment="1">
      <alignment horizontal="center" vertical="top"/>
    </xf>
    <xf numFmtId="41" fontId="14" fillId="4" borderId="1" xfId="2" applyNumberFormat="1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right" vertical="top"/>
    </xf>
    <xf numFmtId="0" fontId="8" fillId="4" borderId="2" xfId="0" applyFont="1" applyFill="1" applyBorder="1" applyAlignment="1">
      <alignment horizontal="left" vertical="top" wrapText="1"/>
    </xf>
    <xf numFmtId="17" fontId="8" fillId="4" borderId="2" xfId="0" applyNumberFormat="1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41" fontId="12" fillId="4" borderId="1" xfId="0" applyNumberFormat="1" applyFont="1" applyFill="1" applyBorder="1" applyAlignment="1">
      <alignment horizontal="center" vertical="top" wrapText="1"/>
    </xf>
    <xf numFmtId="17" fontId="8" fillId="4" borderId="1" xfId="0" applyNumberFormat="1" applyFont="1" applyFill="1" applyBorder="1" applyAlignment="1">
      <alignment horizontal="center" vertical="top" wrapText="1"/>
    </xf>
    <xf numFmtId="189" fontId="12" fillId="4" borderId="1" xfId="4" applyNumberFormat="1" applyFont="1" applyFill="1" applyBorder="1" applyAlignment="1">
      <alignment horizontal="left" vertical="top" wrapText="1"/>
    </xf>
    <xf numFmtId="17" fontId="8" fillId="4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1"/>
    <cellStyle name="Normal 3" xfId="2"/>
    <cellStyle name="Normal 6" xfId="9"/>
    <cellStyle name="ปกติ_โครงการงานบริการวิชาการแก่ชุมชน 2547 3" xfId="10"/>
    <cellStyle name="ปกติ_สรุปทำน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7" zoomScale="80" zoomScaleNormal="80" workbookViewId="0">
      <selection activeCell="J21" sqref="J21"/>
    </sheetView>
  </sheetViews>
  <sheetFormatPr defaultRowHeight="20.100000000000001" customHeight="1" x14ac:dyDescent="0.35"/>
  <cols>
    <col min="1" max="1" width="5.125" style="65" customWidth="1"/>
    <col min="2" max="2" width="52" style="3" customWidth="1"/>
    <col min="3" max="3" width="10.75" style="3" customWidth="1"/>
    <col min="4" max="4" width="9.25" style="3" customWidth="1"/>
    <col min="5" max="5" width="7.5" style="3" customWidth="1"/>
    <col min="6" max="6" width="8" style="3" customWidth="1"/>
    <col min="7" max="7" width="12.375" style="3" customWidth="1"/>
    <col min="8" max="8" width="6.75" style="3" customWidth="1"/>
    <col min="9" max="10" width="26.5" style="3" customWidth="1"/>
    <col min="11" max="11" width="12.5" style="3" customWidth="1"/>
    <col min="12" max="12" width="20.375" style="3" customWidth="1"/>
    <col min="13" max="13" width="4.375" style="3" hidden="1" customWidth="1"/>
    <col min="14" max="16384" width="9" style="3"/>
  </cols>
  <sheetData>
    <row r="1" spans="1:13" ht="29.25" customHeight="1" x14ac:dyDescent="0.3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3.25" customHeight="1" x14ac:dyDescent="0.35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4.75" customHeight="1" x14ac:dyDescent="0.3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32.25" customHeight="1" x14ac:dyDescent="0.35">
      <c r="A4" s="86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32.25" customHeight="1" x14ac:dyDescent="0.35">
      <c r="A5" s="89" t="s">
        <v>1</v>
      </c>
      <c r="B5" s="89" t="s">
        <v>2</v>
      </c>
      <c r="C5" s="89" t="s">
        <v>3</v>
      </c>
      <c r="D5" s="89"/>
      <c r="E5" s="89" t="s">
        <v>14</v>
      </c>
      <c r="F5" s="89"/>
      <c r="G5" s="89"/>
      <c r="H5" s="89"/>
      <c r="I5" s="89" t="s">
        <v>15</v>
      </c>
      <c r="J5" s="89"/>
      <c r="K5" s="87" t="s">
        <v>13</v>
      </c>
      <c r="L5" s="87" t="s">
        <v>21</v>
      </c>
      <c r="M5" s="88" t="s">
        <v>12</v>
      </c>
    </row>
    <row r="6" spans="1:13" ht="36.75" customHeight="1" x14ac:dyDescent="0.35">
      <c r="A6" s="89"/>
      <c r="B6" s="89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87"/>
      <c r="L6" s="87"/>
      <c r="M6" s="88"/>
    </row>
    <row r="7" spans="1:13" s="17" customFormat="1" ht="45" customHeight="1" x14ac:dyDescent="0.35">
      <c r="A7" s="82">
        <v>1</v>
      </c>
      <c r="B7" s="37" t="s">
        <v>63</v>
      </c>
      <c r="C7" s="34">
        <v>60000</v>
      </c>
      <c r="D7" s="38"/>
      <c r="E7" s="39"/>
      <c r="F7" s="40"/>
      <c r="G7" s="40"/>
      <c r="H7" s="40"/>
      <c r="I7" s="40"/>
      <c r="J7" s="40"/>
      <c r="K7" s="40"/>
      <c r="L7" s="40"/>
      <c r="M7" s="41"/>
    </row>
    <row r="8" spans="1:13" s="7" customFormat="1" ht="63" x14ac:dyDescent="0.35">
      <c r="A8" s="83"/>
      <c r="B8" s="42" t="s">
        <v>65</v>
      </c>
      <c r="C8" s="43">
        <v>20000</v>
      </c>
      <c r="D8" s="93"/>
      <c r="E8" s="94">
        <v>0</v>
      </c>
      <c r="F8" s="95">
        <v>14</v>
      </c>
      <c r="G8" s="95">
        <v>6</v>
      </c>
      <c r="H8" s="96">
        <f>E8+F8+G8</f>
        <v>20</v>
      </c>
      <c r="I8" s="97" t="s">
        <v>74</v>
      </c>
      <c r="J8" s="97" t="s">
        <v>75</v>
      </c>
      <c r="K8" s="98" t="s">
        <v>31</v>
      </c>
      <c r="L8" s="99" t="s">
        <v>46</v>
      </c>
      <c r="M8" s="45"/>
    </row>
    <row r="9" spans="1:13" s="7" customFormat="1" ht="63" x14ac:dyDescent="0.35">
      <c r="A9" s="84"/>
      <c r="B9" s="42" t="s">
        <v>66</v>
      </c>
      <c r="C9" s="43">
        <v>40000</v>
      </c>
      <c r="D9" s="93"/>
      <c r="E9" s="94">
        <v>0</v>
      </c>
      <c r="F9" s="95">
        <v>24</v>
      </c>
      <c r="G9" s="95">
        <v>6</v>
      </c>
      <c r="H9" s="96">
        <f>E9+F9+G9</f>
        <v>30</v>
      </c>
      <c r="I9" s="97" t="s">
        <v>74</v>
      </c>
      <c r="J9" s="97" t="s">
        <v>75</v>
      </c>
      <c r="K9" s="98" t="s">
        <v>32</v>
      </c>
      <c r="L9" s="99" t="s">
        <v>46</v>
      </c>
      <c r="M9" s="45"/>
    </row>
    <row r="10" spans="1:13" s="17" customFormat="1" ht="27" customHeight="1" x14ac:dyDescent="0.35">
      <c r="A10" s="82">
        <v>2</v>
      </c>
      <c r="B10" s="46" t="s">
        <v>62</v>
      </c>
      <c r="C10" s="34">
        <v>100000</v>
      </c>
      <c r="D10" s="47"/>
      <c r="E10" s="48"/>
      <c r="F10" s="49"/>
      <c r="G10" s="49"/>
      <c r="H10" s="49"/>
      <c r="I10" s="49"/>
      <c r="J10" s="49"/>
      <c r="K10" s="49"/>
      <c r="L10" s="50"/>
      <c r="M10" s="51"/>
    </row>
    <row r="11" spans="1:13" s="17" customFormat="1" ht="66" customHeight="1" x14ac:dyDescent="0.35">
      <c r="A11" s="83"/>
      <c r="B11" s="42" t="s">
        <v>67</v>
      </c>
      <c r="C11" s="43">
        <v>85000</v>
      </c>
      <c r="D11" s="100"/>
      <c r="E11" s="101">
        <v>60</v>
      </c>
      <c r="F11" s="95">
        <v>40</v>
      </c>
      <c r="G11" s="95">
        <v>100</v>
      </c>
      <c r="H11" s="96">
        <f>E11+F11+G11</f>
        <v>200</v>
      </c>
      <c r="I11" s="97" t="s">
        <v>76</v>
      </c>
      <c r="J11" s="97" t="s">
        <v>75</v>
      </c>
      <c r="K11" s="98" t="s">
        <v>32</v>
      </c>
      <c r="L11" s="99" t="s">
        <v>46</v>
      </c>
      <c r="M11" s="51"/>
    </row>
    <row r="12" spans="1:13" s="17" customFormat="1" ht="63.75" customHeight="1" x14ac:dyDescent="0.35">
      <c r="A12" s="84"/>
      <c r="B12" s="42" t="s">
        <v>68</v>
      </c>
      <c r="C12" s="43">
        <v>15000</v>
      </c>
      <c r="D12" s="102"/>
      <c r="E12" s="101">
        <v>10</v>
      </c>
      <c r="F12" s="95">
        <v>10</v>
      </c>
      <c r="G12" s="94">
        <v>0</v>
      </c>
      <c r="H12" s="96">
        <f>E12+F12+G12</f>
        <v>20</v>
      </c>
      <c r="I12" s="97" t="s">
        <v>76</v>
      </c>
      <c r="J12" s="97" t="s">
        <v>75</v>
      </c>
      <c r="K12" s="98" t="s">
        <v>34</v>
      </c>
      <c r="L12" s="99" t="s">
        <v>46</v>
      </c>
      <c r="M12" s="51"/>
    </row>
    <row r="13" spans="1:13" s="17" customFormat="1" ht="63" x14ac:dyDescent="0.35">
      <c r="A13" s="11">
        <v>3</v>
      </c>
      <c r="B13" s="37" t="s">
        <v>61</v>
      </c>
      <c r="C13" s="34">
        <v>100000</v>
      </c>
      <c r="D13" s="44"/>
      <c r="E13" s="31">
        <v>0</v>
      </c>
      <c r="F13" s="10">
        <v>30</v>
      </c>
      <c r="G13" s="31">
        <v>0</v>
      </c>
      <c r="H13" s="10">
        <f>E13+F13+G13</f>
        <v>30</v>
      </c>
      <c r="I13" s="2" t="s">
        <v>74</v>
      </c>
      <c r="J13" s="2" t="s">
        <v>75</v>
      </c>
      <c r="K13" s="11" t="s">
        <v>35</v>
      </c>
      <c r="L13" s="15" t="s">
        <v>64</v>
      </c>
      <c r="M13" s="52"/>
    </row>
    <row r="14" spans="1:13" s="17" customFormat="1" ht="45" customHeight="1" x14ac:dyDescent="0.35">
      <c r="A14" s="82">
        <v>4</v>
      </c>
      <c r="B14" s="53" t="s">
        <v>60</v>
      </c>
      <c r="C14" s="34">
        <v>44500</v>
      </c>
      <c r="D14" s="44"/>
      <c r="E14" s="31"/>
      <c r="F14" s="7"/>
      <c r="G14" s="7"/>
      <c r="H14" s="7"/>
      <c r="I14" s="7"/>
      <c r="J14" s="7"/>
      <c r="K14" s="7"/>
      <c r="L14" s="12"/>
      <c r="M14" s="54"/>
    </row>
    <row r="15" spans="1:13" s="17" customFormat="1" ht="294" x14ac:dyDescent="0.35">
      <c r="A15" s="83"/>
      <c r="B15" s="42" t="s">
        <v>69</v>
      </c>
      <c r="C15" s="43">
        <v>8900</v>
      </c>
      <c r="D15" s="103"/>
      <c r="E15" s="94">
        <v>60</v>
      </c>
      <c r="F15" s="95">
        <v>10</v>
      </c>
      <c r="G15" s="94">
        <v>0</v>
      </c>
      <c r="H15" s="96">
        <f t="shared" ref="H15:H20" si="0">E15+F15+G15</f>
        <v>70</v>
      </c>
      <c r="I15" s="97" t="s">
        <v>77</v>
      </c>
      <c r="J15" s="97" t="s">
        <v>78</v>
      </c>
      <c r="K15" s="98" t="s">
        <v>33</v>
      </c>
      <c r="L15" s="99" t="s">
        <v>47</v>
      </c>
      <c r="M15" s="54"/>
    </row>
    <row r="16" spans="1:13" s="17" customFormat="1" ht="294" x14ac:dyDescent="0.35">
      <c r="A16" s="83"/>
      <c r="B16" s="42" t="s">
        <v>70</v>
      </c>
      <c r="C16" s="43">
        <v>8900</v>
      </c>
      <c r="D16" s="103"/>
      <c r="E16" s="94">
        <v>50</v>
      </c>
      <c r="F16" s="95">
        <v>10</v>
      </c>
      <c r="G16" s="94">
        <v>0</v>
      </c>
      <c r="H16" s="96">
        <f t="shared" si="0"/>
        <v>60</v>
      </c>
      <c r="I16" s="97" t="s">
        <v>79</v>
      </c>
      <c r="J16" s="97" t="s">
        <v>78</v>
      </c>
      <c r="K16" s="98" t="s">
        <v>36</v>
      </c>
      <c r="L16" s="99" t="s">
        <v>46</v>
      </c>
      <c r="M16" s="54"/>
    </row>
    <row r="17" spans="1:13" s="17" customFormat="1" ht="294" x14ac:dyDescent="0.35">
      <c r="A17" s="83"/>
      <c r="B17" s="42" t="s">
        <v>71</v>
      </c>
      <c r="C17" s="43">
        <v>8900</v>
      </c>
      <c r="D17" s="103"/>
      <c r="E17" s="94">
        <v>20</v>
      </c>
      <c r="F17" s="95">
        <v>10</v>
      </c>
      <c r="G17" s="94">
        <v>0</v>
      </c>
      <c r="H17" s="96">
        <f t="shared" si="0"/>
        <v>30</v>
      </c>
      <c r="I17" s="97" t="s">
        <v>77</v>
      </c>
      <c r="J17" s="97" t="s">
        <v>78</v>
      </c>
      <c r="K17" s="98" t="s">
        <v>32</v>
      </c>
      <c r="L17" s="99" t="s">
        <v>46</v>
      </c>
      <c r="M17" s="54"/>
    </row>
    <row r="18" spans="1:13" s="17" customFormat="1" ht="294" x14ac:dyDescent="0.35">
      <c r="A18" s="83"/>
      <c r="B18" s="42" t="s">
        <v>72</v>
      </c>
      <c r="C18" s="43">
        <v>0</v>
      </c>
      <c r="D18" s="93"/>
      <c r="E18" s="94">
        <v>60</v>
      </c>
      <c r="F18" s="98">
        <v>5</v>
      </c>
      <c r="G18" s="94">
        <v>0</v>
      </c>
      <c r="H18" s="96">
        <f>E18+F18+G18</f>
        <v>65</v>
      </c>
      <c r="I18" s="97" t="s">
        <v>77</v>
      </c>
      <c r="J18" s="97" t="s">
        <v>78</v>
      </c>
      <c r="K18" s="104" t="s">
        <v>33</v>
      </c>
      <c r="L18" s="99" t="s">
        <v>38</v>
      </c>
      <c r="M18" s="54"/>
    </row>
    <row r="19" spans="1:13" s="17" customFormat="1" ht="294" x14ac:dyDescent="0.35">
      <c r="A19" s="84"/>
      <c r="B19" s="42" t="s">
        <v>73</v>
      </c>
      <c r="C19" s="43">
        <v>17800</v>
      </c>
      <c r="D19" s="93"/>
      <c r="E19" s="94">
        <v>40</v>
      </c>
      <c r="F19" s="95">
        <v>5</v>
      </c>
      <c r="G19" s="94">
        <v>0</v>
      </c>
      <c r="H19" s="95">
        <f t="shared" si="0"/>
        <v>45</v>
      </c>
      <c r="I19" s="97" t="s">
        <v>77</v>
      </c>
      <c r="J19" s="97" t="s">
        <v>78</v>
      </c>
      <c r="K19" s="98" t="s">
        <v>33</v>
      </c>
      <c r="L19" s="99" t="s">
        <v>38</v>
      </c>
      <c r="M19" s="54"/>
    </row>
    <row r="20" spans="1:13" s="55" customFormat="1" ht="105" x14ac:dyDescent="0.2">
      <c r="A20" s="11">
        <v>5</v>
      </c>
      <c r="B20" s="105" t="s">
        <v>59</v>
      </c>
      <c r="C20" s="106">
        <v>200000</v>
      </c>
      <c r="D20" s="107"/>
      <c r="E20" s="108">
        <v>50</v>
      </c>
      <c r="F20" s="109">
        <v>7</v>
      </c>
      <c r="G20" s="108">
        <v>0</v>
      </c>
      <c r="H20" s="109">
        <f t="shared" si="0"/>
        <v>57</v>
      </c>
      <c r="I20" s="110" t="s">
        <v>81</v>
      </c>
      <c r="J20" s="111" t="s">
        <v>80</v>
      </c>
      <c r="K20" s="112" t="s">
        <v>39</v>
      </c>
      <c r="L20" s="113" t="s">
        <v>41</v>
      </c>
      <c r="M20" s="54"/>
    </row>
    <row r="21" spans="1:13" s="17" customFormat="1" ht="64.5" customHeight="1" x14ac:dyDescent="0.35">
      <c r="A21" s="11">
        <v>6</v>
      </c>
      <c r="B21" s="114" t="s">
        <v>58</v>
      </c>
      <c r="C21" s="115"/>
      <c r="D21" s="116">
        <v>15000</v>
      </c>
      <c r="E21" s="117">
        <v>35</v>
      </c>
      <c r="F21" s="118">
        <v>5</v>
      </c>
      <c r="G21" s="118" t="s">
        <v>37</v>
      </c>
      <c r="H21" s="118">
        <v>40</v>
      </c>
      <c r="I21" s="119" t="s">
        <v>82</v>
      </c>
      <c r="J21" s="111" t="s">
        <v>75</v>
      </c>
      <c r="K21" s="120" t="s">
        <v>42</v>
      </c>
      <c r="L21" s="121" t="s">
        <v>40</v>
      </c>
      <c r="M21" s="56"/>
    </row>
    <row r="22" spans="1:13" s="55" customFormat="1" ht="63" x14ac:dyDescent="0.2">
      <c r="A22" s="11">
        <v>7</v>
      </c>
      <c r="B22" s="114" t="s">
        <v>57</v>
      </c>
      <c r="C22" s="122"/>
      <c r="D22" s="116">
        <v>15000</v>
      </c>
      <c r="E22" s="117">
        <v>20</v>
      </c>
      <c r="F22" s="118">
        <v>10</v>
      </c>
      <c r="G22" s="118" t="s">
        <v>37</v>
      </c>
      <c r="H22" s="118">
        <v>30</v>
      </c>
      <c r="I22" s="119" t="s">
        <v>82</v>
      </c>
      <c r="J22" s="111" t="s">
        <v>75</v>
      </c>
      <c r="K22" s="123" t="s">
        <v>43</v>
      </c>
      <c r="L22" s="113" t="s">
        <v>40</v>
      </c>
      <c r="M22" s="57"/>
    </row>
    <row r="23" spans="1:13" s="55" customFormat="1" ht="63" x14ac:dyDescent="0.2">
      <c r="A23" s="11">
        <v>8</v>
      </c>
      <c r="B23" s="124" t="s">
        <v>56</v>
      </c>
      <c r="C23" s="122"/>
      <c r="D23" s="116">
        <v>5000</v>
      </c>
      <c r="E23" s="117">
        <v>40</v>
      </c>
      <c r="F23" s="118">
        <v>10</v>
      </c>
      <c r="G23" s="118" t="s">
        <v>37</v>
      </c>
      <c r="H23" s="118">
        <v>50</v>
      </c>
      <c r="I23" s="119" t="s">
        <v>82</v>
      </c>
      <c r="J23" s="111" t="s">
        <v>75</v>
      </c>
      <c r="K23" s="125" t="s">
        <v>39</v>
      </c>
      <c r="L23" s="113" t="s">
        <v>40</v>
      </c>
      <c r="M23" s="56"/>
    </row>
    <row r="24" spans="1:13" s="17" customFormat="1" ht="32.25" customHeight="1" x14ac:dyDescent="0.35">
      <c r="A24" s="13"/>
      <c r="B24" s="58" t="s">
        <v>19</v>
      </c>
      <c r="C24" s="59">
        <f>SUM(C7,C10,C13,C14,C20,C21:C23)</f>
        <v>504500</v>
      </c>
      <c r="D24" s="59">
        <f>SUM(D7,D10,D13,D14,D20,D21:D23)</f>
        <v>35000</v>
      </c>
      <c r="E24" s="31"/>
      <c r="F24" s="7"/>
      <c r="G24" s="7"/>
      <c r="H24" s="7"/>
      <c r="I24" s="7"/>
      <c r="J24" s="7"/>
      <c r="K24" s="7"/>
      <c r="L24" s="7"/>
      <c r="M24" s="7"/>
    </row>
    <row r="25" spans="1:13" ht="20.25" customHeight="1" x14ac:dyDescent="0.35">
      <c r="A25" s="60"/>
      <c r="B25" s="61"/>
      <c r="C25" s="36"/>
      <c r="D25" s="62"/>
      <c r="E25" s="17"/>
      <c r="F25" s="17"/>
      <c r="G25" s="17"/>
      <c r="H25" s="17"/>
      <c r="I25" s="17"/>
      <c r="J25" s="17"/>
      <c r="K25" s="17"/>
      <c r="L25" s="17"/>
      <c r="M25" s="63"/>
    </row>
    <row r="26" spans="1:13" ht="27" customHeight="1" x14ac:dyDescent="0.35">
      <c r="A26" s="60"/>
      <c r="B26" s="16" t="s">
        <v>22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64"/>
    </row>
    <row r="27" spans="1:13" ht="35.25" customHeight="1" x14ac:dyDescent="0.35">
      <c r="A27" s="60"/>
      <c r="B27" s="3" t="s">
        <v>26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20.100000000000001" customHeight="1" x14ac:dyDescent="0.35">
      <c r="B28" s="16" t="s">
        <v>23</v>
      </c>
      <c r="C28" s="17"/>
      <c r="D28" s="17"/>
    </row>
    <row r="29" spans="1:13" ht="20.100000000000001" customHeight="1" x14ac:dyDescent="0.35">
      <c r="B29" s="3" t="s">
        <v>27</v>
      </c>
      <c r="C29" s="17"/>
      <c r="D29" s="17"/>
    </row>
    <row r="30" spans="1:13" ht="20.100000000000001" customHeight="1" x14ac:dyDescent="0.35">
      <c r="B30" s="3" t="s">
        <v>24</v>
      </c>
      <c r="C30" s="17"/>
      <c r="D30" s="17"/>
    </row>
    <row r="31" spans="1:13" ht="20.100000000000001" customHeight="1" x14ac:dyDescent="0.35">
      <c r="B31" s="3" t="s">
        <v>28</v>
      </c>
      <c r="C31" s="17"/>
      <c r="D31" s="17"/>
    </row>
    <row r="32" spans="1:13" ht="20.100000000000001" customHeight="1" x14ac:dyDescent="0.35">
      <c r="B32" s="3" t="s">
        <v>29</v>
      </c>
      <c r="C32" s="17"/>
      <c r="D32" s="17"/>
    </row>
  </sheetData>
  <mergeCells count="15">
    <mergeCell ref="A7:A9"/>
    <mergeCell ref="A10:A12"/>
    <mergeCell ref="A14:A19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4" workbookViewId="0">
      <selection activeCell="J8" sqref="J8"/>
    </sheetView>
  </sheetViews>
  <sheetFormatPr defaultRowHeight="20.100000000000001" customHeight="1" x14ac:dyDescent="0.35"/>
  <cols>
    <col min="1" max="1" width="5.125" style="3" customWidth="1"/>
    <col min="2" max="2" width="50.375" style="3" customWidth="1"/>
    <col min="3" max="4" width="10.625" style="3" customWidth="1"/>
    <col min="5" max="6" width="9" style="3"/>
    <col min="7" max="7" width="12.375" style="3" customWidth="1"/>
    <col min="8" max="8" width="7.25" style="3" customWidth="1"/>
    <col min="9" max="9" width="20.375" style="3" customWidth="1"/>
    <col min="10" max="10" width="21.875" style="3" customWidth="1"/>
    <col min="11" max="11" width="12.5" style="3" customWidth="1"/>
    <col min="12" max="12" width="16.75" style="3" customWidth="1"/>
    <col min="13" max="13" width="23" style="3" hidden="1" customWidth="1"/>
    <col min="14" max="16384" width="9" style="3"/>
  </cols>
  <sheetData>
    <row r="1" spans="1:13" ht="29.25" customHeight="1" x14ac:dyDescent="0.3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5.5" customHeight="1" x14ac:dyDescent="0.35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33.75" customHeight="1" x14ac:dyDescent="0.3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42.75" customHeight="1" x14ac:dyDescent="0.35">
      <c r="A4" s="85" t="s">
        <v>16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2.25" customHeight="1" x14ac:dyDescent="0.35">
      <c r="A5" s="89" t="s">
        <v>1</v>
      </c>
      <c r="B5" s="89" t="s">
        <v>2</v>
      </c>
      <c r="C5" s="89" t="s">
        <v>3</v>
      </c>
      <c r="D5" s="89"/>
      <c r="E5" s="89" t="s">
        <v>14</v>
      </c>
      <c r="F5" s="89"/>
      <c r="G5" s="89"/>
      <c r="H5" s="89"/>
      <c r="I5" s="89" t="s">
        <v>15</v>
      </c>
      <c r="J5" s="89"/>
      <c r="K5" s="90" t="s">
        <v>13</v>
      </c>
      <c r="L5" s="87" t="s">
        <v>21</v>
      </c>
      <c r="M5" s="88" t="s">
        <v>12</v>
      </c>
    </row>
    <row r="6" spans="1:13" ht="36.75" customHeight="1" x14ac:dyDescent="0.35">
      <c r="A6" s="89"/>
      <c r="B6" s="89"/>
      <c r="C6" s="66" t="s">
        <v>4</v>
      </c>
      <c r="D6" s="66" t="s">
        <v>5</v>
      </c>
      <c r="E6" s="66" t="s">
        <v>6</v>
      </c>
      <c r="F6" s="66" t="s">
        <v>7</v>
      </c>
      <c r="G6" s="66" t="s">
        <v>8</v>
      </c>
      <c r="H6" s="66" t="s">
        <v>9</v>
      </c>
      <c r="I6" s="66" t="s">
        <v>10</v>
      </c>
      <c r="J6" s="66" t="s">
        <v>11</v>
      </c>
      <c r="K6" s="91"/>
      <c r="L6" s="87"/>
      <c r="M6" s="88"/>
    </row>
    <row r="7" spans="1:13" ht="126" x14ac:dyDescent="0.35">
      <c r="A7" s="68">
        <v>1</v>
      </c>
      <c r="B7" s="69" t="s">
        <v>53</v>
      </c>
      <c r="C7" s="30">
        <v>50000</v>
      </c>
      <c r="D7" s="7"/>
      <c r="E7" s="70">
        <v>40</v>
      </c>
      <c r="F7" s="10">
        <v>5</v>
      </c>
      <c r="G7" s="70">
        <v>0</v>
      </c>
      <c r="H7" s="32">
        <f>E7+F7+G7</f>
        <v>45</v>
      </c>
      <c r="I7" s="2" t="s">
        <v>44</v>
      </c>
      <c r="J7" s="71" t="s">
        <v>83</v>
      </c>
      <c r="K7" s="33" t="s">
        <v>35</v>
      </c>
      <c r="L7" s="15" t="s">
        <v>40</v>
      </c>
      <c r="M7" s="72"/>
    </row>
    <row r="8" spans="1:13" s="76" customFormat="1" ht="129" customHeight="1" x14ac:dyDescent="0.2">
      <c r="A8" s="68">
        <v>2</v>
      </c>
      <c r="B8" s="73" t="s">
        <v>54</v>
      </c>
      <c r="C8" s="34">
        <v>28000</v>
      </c>
      <c r="D8" s="74"/>
      <c r="E8" s="10">
        <v>18</v>
      </c>
      <c r="F8" s="10">
        <v>6</v>
      </c>
      <c r="G8" s="70">
        <v>0</v>
      </c>
      <c r="H8" s="32">
        <f>E8+F8+G8</f>
        <v>24</v>
      </c>
      <c r="I8" s="2" t="s">
        <v>52</v>
      </c>
      <c r="J8" s="2" t="s">
        <v>84</v>
      </c>
      <c r="K8" s="11" t="s">
        <v>32</v>
      </c>
      <c r="L8" s="15" t="s">
        <v>38</v>
      </c>
      <c r="M8" s="75"/>
    </row>
    <row r="9" spans="1:13" ht="64.5" customHeight="1" x14ac:dyDescent="0.35">
      <c r="A9" s="68">
        <v>3</v>
      </c>
      <c r="B9" s="77" t="s">
        <v>55</v>
      </c>
      <c r="D9" s="78">
        <v>50000</v>
      </c>
      <c r="E9" s="10">
        <v>35</v>
      </c>
      <c r="F9" s="10">
        <v>5</v>
      </c>
      <c r="G9" s="70">
        <v>0</v>
      </c>
      <c r="H9" s="32">
        <f>E9+F9+G9</f>
        <v>40</v>
      </c>
      <c r="I9" s="35" t="s">
        <v>85</v>
      </c>
      <c r="J9" s="35" t="s">
        <v>75</v>
      </c>
      <c r="K9" s="11" t="s">
        <v>42</v>
      </c>
      <c r="L9" s="15" t="s">
        <v>40</v>
      </c>
      <c r="M9" s="7"/>
    </row>
    <row r="10" spans="1:13" ht="32.25" customHeight="1" x14ac:dyDescent="0.35">
      <c r="A10" s="14"/>
      <c r="B10" s="79" t="s">
        <v>19</v>
      </c>
      <c r="C10" s="80">
        <f>SUM(C7:C9)</f>
        <v>78000</v>
      </c>
      <c r="D10" s="80">
        <f>SUM(D7:D9)</f>
        <v>50000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ht="33.75" customHeight="1" x14ac:dyDescent="0.35">
      <c r="A11" s="17"/>
      <c r="B11" s="81"/>
      <c r="C11" s="36"/>
      <c r="D11" s="36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x14ac:dyDescent="0.3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0.100000000000001" customHeight="1" x14ac:dyDescent="0.35">
      <c r="A13" s="17"/>
      <c r="B13" s="16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0.100000000000001" customHeight="1" x14ac:dyDescent="0.35">
      <c r="A14" s="17"/>
      <c r="B14" s="3" t="s">
        <v>26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0.100000000000001" customHeight="1" x14ac:dyDescent="0.35">
      <c r="A15" s="17"/>
      <c r="B15" s="16" t="s">
        <v>23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0.100000000000001" customHeight="1" x14ac:dyDescent="0.35">
      <c r="A16" s="17"/>
      <c r="B16" s="3" t="s">
        <v>27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0.100000000000001" customHeight="1" x14ac:dyDescent="0.35">
      <c r="A17" s="17"/>
      <c r="B17" s="3" t="s">
        <v>24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0.100000000000001" customHeight="1" x14ac:dyDescent="0.35">
      <c r="A18" s="17"/>
      <c r="B18" s="3" t="s">
        <v>28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100000000000001" customHeight="1" x14ac:dyDescent="0.35">
      <c r="A19" s="17"/>
      <c r="B19" s="3" t="s">
        <v>29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20.100000000000001" customHeight="1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topLeftCell="A6" zoomScaleNormal="100" zoomScaleSheetLayoutView="100" workbookViewId="0">
      <selection activeCell="J14" sqref="J14"/>
    </sheetView>
  </sheetViews>
  <sheetFormatPr defaultRowHeight="20.100000000000001" customHeight="1" x14ac:dyDescent="0.5"/>
  <cols>
    <col min="1" max="1" width="5.125" style="1" customWidth="1"/>
    <col min="2" max="2" width="48.25" style="1" customWidth="1"/>
    <col min="3" max="4" width="10.625" style="1" customWidth="1"/>
    <col min="5" max="5" width="8.5" style="1" customWidth="1"/>
    <col min="6" max="6" width="8.875" style="1" customWidth="1"/>
    <col min="7" max="7" width="12" style="1" customWidth="1"/>
    <col min="8" max="8" width="7.25" style="1" customWidth="1"/>
    <col min="9" max="10" width="20.875" style="1" customWidth="1"/>
    <col min="11" max="11" width="12.5" style="1" customWidth="1"/>
    <col min="12" max="12" width="20.875" style="1" customWidth="1"/>
    <col min="13" max="13" width="1.25" style="1" hidden="1" customWidth="1"/>
    <col min="14" max="16384" width="9" style="1"/>
  </cols>
  <sheetData>
    <row r="1" spans="1:13" ht="29.25" customHeight="1" x14ac:dyDescent="0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5.5" customHeight="1" x14ac:dyDescent="0.5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33.75" customHeight="1" x14ac:dyDescent="0.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42.75" customHeight="1" x14ac:dyDescent="0.5">
      <c r="A4" s="85" t="s">
        <v>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2.25" customHeight="1" x14ac:dyDescent="0.5">
      <c r="A5" s="89" t="s">
        <v>1</v>
      </c>
      <c r="B5" s="89" t="s">
        <v>2</v>
      </c>
      <c r="C5" s="89" t="s">
        <v>3</v>
      </c>
      <c r="D5" s="89"/>
      <c r="E5" s="89" t="s">
        <v>14</v>
      </c>
      <c r="F5" s="89"/>
      <c r="G5" s="89"/>
      <c r="H5" s="89"/>
      <c r="I5" s="89" t="s">
        <v>15</v>
      </c>
      <c r="J5" s="89"/>
      <c r="K5" s="90" t="s">
        <v>13</v>
      </c>
      <c r="L5" s="87" t="s">
        <v>21</v>
      </c>
      <c r="M5" s="88" t="s">
        <v>12</v>
      </c>
    </row>
    <row r="6" spans="1:13" ht="36.75" customHeight="1" x14ac:dyDescent="0.5">
      <c r="A6" s="89"/>
      <c r="B6" s="89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91"/>
      <c r="L6" s="87"/>
      <c r="M6" s="88"/>
    </row>
    <row r="7" spans="1:13" s="19" customFormat="1" ht="43.5" customHeight="1" x14ac:dyDescent="0.3">
      <c r="A7" s="92">
        <v>1</v>
      </c>
      <c r="B7" s="5" t="s">
        <v>30</v>
      </c>
      <c r="C7" s="6">
        <v>172000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9" customFormat="1" ht="187.5" x14ac:dyDescent="0.3">
      <c r="A8" s="92"/>
      <c r="B8" s="8" t="s">
        <v>86</v>
      </c>
      <c r="C8" s="9">
        <v>40000</v>
      </c>
      <c r="D8" s="18"/>
      <c r="E8" s="20">
        <v>6</v>
      </c>
      <c r="F8" s="20">
        <v>4</v>
      </c>
      <c r="G8" s="20">
        <v>15</v>
      </c>
      <c r="H8" s="20">
        <f>E8+F8+G8</f>
        <v>25</v>
      </c>
      <c r="I8" s="21" t="s">
        <v>91</v>
      </c>
      <c r="J8" s="21" t="s">
        <v>92</v>
      </c>
      <c r="K8" s="22" t="s">
        <v>39</v>
      </c>
      <c r="L8" s="23" t="s">
        <v>46</v>
      </c>
      <c r="M8" s="18"/>
    </row>
    <row r="9" spans="1:13" s="19" customFormat="1" ht="168.75" x14ac:dyDescent="0.3">
      <c r="A9" s="92"/>
      <c r="B9" s="8" t="s">
        <v>87</v>
      </c>
      <c r="C9" s="9">
        <v>37500</v>
      </c>
      <c r="D9" s="18"/>
      <c r="E9" s="20">
        <v>4</v>
      </c>
      <c r="F9" s="20">
        <v>3</v>
      </c>
      <c r="G9" s="20">
        <v>15</v>
      </c>
      <c r="H9" s="20">
        <f>E9+F9+G9</f>
        <v>22</v>
      </c>
      <c r="I9" s="21" t="s">
        <v>93</v>
      </c>
      <c r="J9" s="21" t="s">
        <v>94</v>
      </c>
      <c r="K9" s="22" t="s">
        <v>45</v>
      </c>
      <c r="L9" s="23" t="s">
        <v>48</v>
      </c>
      <c r="M9" s="18"/>
    </row>
    <row r="10" spans="1:13" s="19" customFormat="1" ht="168.75" x14ac:dyDescent="0.3">
      <c r="A10" s="92"/>
      <c r="B10" s="8" t="s">
        <v>88</v>
      </c>
      <c r="C10" s="9">
        <v>37500</v>
      </c>
      <c r="D10" s="18"/>
      <c r="E10" s="20">
        <v>2</v>
      </c>
      <c r="F10" s="20">
        <v>3</v>
      </c>
      <c r="G10" s="20">
        <v>15</v>
      </c>
      <c r="H10" s="20">
        <f>E10+F10+G10</f>
        <v>20</v>
      </c>
      <c r="I10" s="21" t="s">
        <v>95</v>
      </c>
      <c r="J10" s="21" t="s">
        <v>96</v>
      </c>
      <c r="K10" s="22" t="s">
        <v>42</v>
      </c>
      <c r="L10" s="23" t="s">
        <v>49</v>
      </c>
      <c r="M10" s="24"/>
    </row>
    <row r="11" spans="1:13" s="19" customFormat="1" ht="225" x14ac:dyDescent="0.3">
      <c r="A11" s="92"/>
      <c r="B11" s="8" t="s">
        <v>89</v>
      </c>
      <c r="C11" s="9">
        <v>45000</v>
      </c>
      <c r="D11" s="18"/>
      <c r="E11" s="20">
        <v>1</v>
      </c>
      <c r="F11" s="20">
        <v>4</v>
      </c>
      <c r="G11" s="20">
        <v>15</v>
      </c>
      <c r="H11" s="20">
        <f>E11+F11+G11</f>
        <v>20</v>
      </c>
      <c r="I11" s="67" t="s">
        <v>97</v>
      </c>
      <c r="J11" s="21" t="s">
        <v>98</v>
      </c>
      <c r="K11" s="22" t="s">
        <v>35</v>
      </c>
      <c r="L11" s="23" t="s">
        <v>50</v>
      </c>
      <c r="M11" s="25"/>
    </row>
    <row r="12" spans="1:13" s="19" customFormat="1" ht="187.5" x14ac:dyDescent="0.3">
      <c r="A12" s="92"/>
      <c r="B12" s="8" t="s">
        <v>90</v>
      </c>
      <c r="C12" s="9">
        <v>12000</v>
      </c>
      <c r="D12" s="18"/>
      <c r="E12" s="20">
        <v>2</v>
      </c>
      <c r="F12" s="20">
        <v>13</v>
      </c>
      <c r="G12" s="20">
        <v>15</v>
      </c>
      <c r="H12" s="20">
        <f>E12+F12+G12</f>
        <v>30</v>
      </c>
      <c r="I12" s="126" t="s">
        <v>99</v>
      </c>
      <c r="J12" s="21" t="s">
        <v>100</v>
      </c>
      <c r="K12" s="22" t="s">
        <v>34</v>
      </c>
      <c r="L12" s="23" t="s">
        <v>51</v>
      </c>
      <c r="M12" s="25"/>
    </row>
    <row r="13" spans="1:13" s="19" customFormat="1" ht="29.25" customHeight="1" x14ac:dyDescent="0.3">
      <c r="A13" s="18"/>
      <c r="B13" s="26" t="s">
        <v>19</v>
      </c>
      <c r="C13" s="27">
        <f>SUM(C7)</f>
        <v>172000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9" customFormat="1" ht="20.100000000000001" customHeight="1" x14ac:dyDescent="0.3"/>
    <row r="15" spans="1:13" s="19" customFormat="1" ht="20.100000000000001" customHeight="1" x14ac:dyDescent="0.3"/>
    <row r="16" spans="1:13" s="19" customFormat="1" ht="20.100000000000001" customHeight="1" x14ac:dyDescent="0.3">
      <c r="B16" s="28" t="s">
        <v>22</v>
      </c>
      <c r="C16" s="29"/>
      <c r="D16" s="29"/>
    </row>
    <row r="17" spans="2:4" s="19" customFormat="1" ht="20.100000000000001" customHeight="1" x14ac:dyDescent="0.3">
      <c r="B17" s="19" t="s">
        <v>26</v>
      </c>
      <c r="C17" s="29"/>
      <c r="D17" s="29"/>
    </row>
    <row r="18" spans="2:4" s="19" customFormat="1" ht="20.100000000000001" customHeight="1" x14ac:dyDescent="0.3">
      <c r="B18" s="28" t="s">
        <v>23</v>
      </c>
      <c r="C18" s="29"/>
      <c r="D18" s="29"/>
    </row>
    <row r="19" spans="2:4" s="19" customFormat="1" ht="20.100000000000001" customHeight="1" x14ac:dyDescent="0.3">
      <c r="B19" s="19" t="s">
        <v>27</v>
      </c>
      <c r="C19" s="29"/>
      <c r="D19" s="29"/>
    </row>
    <row r="20" spans="2:4" s="19" customFormat="1" ht="20.100000000000001" customHeight="1" x14ac:dyDescent="0.3">
      <c r="B20" s="19" t="s">
        <v>24</v>
      </c>
      <c r="C20" s="29"/>
      <c r="D20" s="29"/>
    </row>
    <row r="21" spans="2:4" s="19" customFormat="1" ht="20.100000000000001" customHeight="1" x14ac:dyDescent="0.3">
      <c r="B21" s="19" t="s">
        <v>28</v>
      </c>
      <c r="C21" s="29"/>
      <c r="D21" s="29"/>
    </row>
    <row r="22" spans="2:4" s="19" customFormat="1" ht="20.100000000000001" customHeight="1" x14ac:dyDescent="0.3">
      <c r="B22" s="19" t="s">
        <v>29</v>
      </c>
      <c r="C22" s="29"/>
      <c r="D22" s="29"/>
    </row>
  </sheetData>
  <mergeCells count="13">
    <mergeCell ref="A7:A12"/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19685039370078741" right="0.19685039370078741" top="0.31496062992125984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วิทย์</vt:lpstr>
      <vt:lpstr>ทำนุ</vt:lpstr>
      <vt:lpstr>บริการวิชาการ</vt:lpstr>
      <vt:lpstr>บริการวิชาการ!Print_Titles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2018-09-21T08:46:49Z</cp:lastPrinted>
  <dcterms:created xsi:type="dcterms:W3CDTF">2017-09-04T04:20:38Z</dcterms:created>
  <dcterms:modified xsi:type="dcterms:W3CDTF">2018-10-02T04:11:13Z</dcterms:modified>
</cp:coreProperties>
</file>